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haras\Documents\My Web Sites\合志市栄のパソコン教室 SAKAEPC\"/>
    </mc:Choice>
  </mc:AlternateContent>
  <xr:revisionPtr revIDLastSave="0" documentId="10_ncr:8100000_{4097051C-D191-43DE-8B85-CDE38FACC5C6}" xr6:coauthVersionLast="32" xr6:coauthVersionMax="32" xr10:uidLastSave="{00000000-0000-0000-0000-000000000000}"/>
  <bookViews>
    <workbookView xWindow="0" yWindow="12" windowWidth="15480" windowHeight="8892" activeTab="1" xr2:uid="{00000000-000D-0000-FFFF-FFFF00000000}"/>
  </bookViews>
  <sheets>
    <sheet name="休館日" sheetId="26" r:id="rId1"/>
    <sheet name="勤務表" sheetId="24" r:id="rId2"/>
    <sheet name="条件付き書式の条件となる数式" sheetId="29" r:id="rId3"/>
  </sheets>
  <definedNames>
    <definedName name="休館日">休館日!$E$2:$E$60</definedName>
    <definedName name="月初め">休館日!$H$2:$H$13</definedName>
    <definedName name="祝日">休館日!$C$2:$C$21</definedName>
  </definedNames>
  <calcPr calcId="162913"/>
</workbook>
</file>

<file path=xl/calcChain.xml><?xml version="1.0" encoding="utf-8"?>
<calcChain xmlns="http://schemas.openxmlformats.org/spreadsheetml/2006/main">
  <c r="B2" i="29" l="1"/>
  <c r="B6" i="29" s="1"/>
  <c r="B7" i="29" s="1"/>
  <c r="F7" i="29" s="1"/>
  <c r="D6" i="29" l="1"/>
  <c r="F6" i="29"/>
  <c r="E7" i="29"/>
  <c r="G7" i="29"/>
  <c r="D7" i="29"/>
  <c r="E6" i="29"/>
  <c r="G6" i="29"/>
  <c r="C6" i="29"/>
  <c r="B8" i="29"/>
  <c r="C7" i="29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G8" i="29" l="1"/>
  <c r="E8" i="29"/>
  <c r="F8" i="29"/>
  <c r="D8" i="29"/>
  <c r="B9" i="29"/>
  <c r="C8" i="29"/>
  <c r="E57" i="26"/>
  <c r="E58" i="26" s="1"/>
  <c r="E59" i="26" s="1"/>
  <c r="E60" i="26" s="1"/>
  <c r="E2" i="26"/>
  <c r="E3" i="26" s="1"/>
  <c r="E4" i="26" s="1"/>
  <c r="E5" i="26" s="1"/>
  <c r="F9" i="29" l="1"/>
  <c r="D9" i="29"/>
  <c r="G9" i="29"/>
  <c r="E9" i="29"/>
  <c r="B10" i="29"/>
  <c r="C9" i="29"/>
  <c r="H2" i="26"/>
  <c r="H3" i="26" s="1"/>
  <c r="H4" i="26" s="1"/>
  <c r="H5" i="26" s="1"/>
  <c r="H6" i="26" s="1"/>
  <c r="H7" i="26" s="1"/>
  <c r="H8" i="26" s="1"/>
  <c r="H9" i="26" s="1"/>
  <c r="H10" i="26" s="1"/>
  <c r="H11" i="26" s="1"/>
  <c r="H12" i="26" s="1"/>
  <c r="H13" i="26" s="1"/>
  <c r="G10" i="29" l="1"/>
  <c r="E10" i="29"/>
  <c r="F10" i="29"/>
  <c r="D10" i="29"/>
  <c r="B11" i="29"/>
  <c r="C10" i="29"/>
  <c r="B1" i="26"/>
  <c r="F11" i="29" l="1"/>
  <c r="D11" i="29"/>
  <c r="G11" i="29"/>
  <c r="E11" i="29"/>
  <c r="B12" i="29"/>
  <c r="C11" i="29"/>
  <c r="B6" i="24"/>
  <c r="C6" i="24" s="1"/>
  <c r="G12" i="29" l="1"/>
  <c r="E12" i="29"/>
  <c r="F12" i="29"/>
  <c r="D12" i="29"/>
  <c r="B13" i="29"/>
  <c r="C12" i="29"/>
  <c r="B7" i="24"/>
  <c r="F13" i="29" l="1"/>
  <c r="D13" i="29"/>
  <c r="G13" i="29"/>
  <c r="E13" i="29"/>
  <c r="B14" i="29"/>
  <c r="C13" i="29"/>
  <c r="C7" i="24"/>
  <c r="B8" i="24"/>
  <c r="G14" i="29" l="1"/>
  <c r="E14" i="29"/>
  <c r="F14" i="29"/>
  <c r="D14" i="29"/>
  <c r="B15" i="29"/>
  <c r="C14" i="29"/>
  <c r="C8" i="24"/>
  <c r="B9" i="24"/>
  <c r="F15" i="29" l="1"/>
  <c r="D15" i="29"/>
  <c r="G15" i="29"/>
  <c r="E15" i="29"/>
  <c r="B16" i="29"/>
  <c r="C15" i="29"/>
  <c r="B10" i="24"/>
  <c r="C9" i="24"/>
  <c r="G16" i="29" l="1"/>
  <c r="E16" i="29"/>
  <c r="F16" i="29"/>
  <c r="D16" i="29"/>
  <c r="B17" i="29"/>
  <c r="C16" i="29"/>
  <c r="B11" i="24"/>
  <c r="C10" i="24"/>
  <c r="F17" i="29" l="1"/>
  <c r="D17" i="29"/>
  <c r="G17" i="29"/>
  <c r="E17" i="29"/>
  <c r="B18" i="29"/>
  <c r="C17" i="29"/>
  <c r="B12" i="24"/>
  <c r="C11" i="24"/>
  <c r="G18" i="29" l="1"/>
  <c r="E18" i="29"/>
  <c r="F18" i="29"/>
  <c r="D18" i="29"/>
  <c r="B19" i="29"/>
  <c r="C18" i="29"/>
  <c r="B13" i="24"/>
  <c r="C12" i="24"/>
  <c r="F19" i="29" l="1"/>
  <c r="D19" i="29"/>
  <c r="G19" i="29"/>
  <c r="E19" i="29"/>
  <c r="B20" i="29"/>
  <c r="C19" i="29"/>
  <c r="B14" i="24"/>
  <c r="C13" i="24"/>
  <c r="G20" i="29" l="1"/>
  <c r="E20" i="29"/>
  <c r="F20" i="29"/>
  <c r="D20" i="29"/>
  <c r="B21" i="29"/>
  <c r="C20" i="29"/>
  <c r="B15" i="24"/>
  <c r="C14" i="24"/>
  <c r="F21" i="29" l="1"/>
  <c r="D21" i="29"/>
  <c r="G21" i="29"/>
  <c r="E21" i="29"/>
  <c r="B22" i="29"/>
  <c r="C21" i="29"/>
  <c r="B16" i="24"/>
  <c r="C15" i="24"/>
  <c r="G22" i="29" l="1"/>
  <c r="E22" i="29"/>
  <c r="F22" i="29"/>
  <c r="D22" i="29"/>
  <c r="B23" i="29"/>
  <c r="C22" i="29"/>
  <c r="B17" i="24"/>
  <c r="C16" i="24"/>
  <c r="F23" i="29" l="1"/>
  <c r="D23" i="29"/>
  <c r="G23" i="29"/>
  <c r="E23" i="29"/>
  <c r="B24" i="29"/>
  <c r="C23" i="29"/>
  <c r="B18" i="24"/>
  <c r="C17" i="24"/>
  <c r="G24" i="29" l="1"/>
  <c r="E24" i="29"/>
  <c r="F24" i="29"/>
  <c r="D24" i="29"/>
  <c r="B25" i="29"/>
  <c r="C24" i="29"/>
  <c r="B19" i="24"/>
  <c r="C18" i="24"/>
  <c r="F25" i="29" l="1"/>
  <c r="D25" i="29"/>
  <c r="G25" i="29"/>
  <c r="E25" i="29"/>
  <c r="B26" i="29"/>
  <c r="C25" i="29"/>
  <c r="B20" i="24"/>
  <c r="C19" i="24"/>
  <c r="G26" i="29" l="1"/>
  <c r="E26" i="29"/>
  <c r="F26" i="29"/>
  <c r="D26" i="29"/>
  <c r="B27" i="29"/>
  <c r="C26" i="29"/>
  <c r="B21" i="24"/>
  <c r="C20" i="24"/>
  <c r="F27" i="29" l="1"/>
  <c r="D27" i="29"/>
  <c r="G27" i="29"/>
  <c r="E27" i="29"/>
  <c r="B28" i="29"/>
  <c r="C27" i="29"/>
  <c r="B22" i="24"/>
  <c r="C21" i="24"/>
  <c r="G28" i="29" l="1"/>
  <c r="E28" i="29"/>
  <c r="F28" i="29"/>
  <c r="D28" i="29"/>
  <c r="B29" i="29"/>
  <c r="C28" i="29"/>
  <c r="B23" i="24"/>
  <c r="C22" i="24"/>
  <c r="F29" i="29" l="1"/>
  <c r="D29" i="29"/>
  <c r="G29" i="29"/>
  <c r="E29" i="29"/>
  <c r="B30" i="29"/>
  <c r="C29" i="29"/>
  <c r="B24" i="24"/>
  <c r="C23" i="24"/>
  <c r="G30" i="29" l="1"/>
  <c r="E30" i="29"/>
  <c r="F30" i="29"/>
  <c r="D30" i="29"/>
  <c r="B31" i="29"/>
  <c r="C30" i="29"/>
  <c r="B25" i="24"/>
  <c r="C24" i="24"/>
  <c r="F31" i="29" l="1"/>
  <c r="D31" i="29"/>
  <c r="G31" i="29"/>
  <c r="E31" i="29"/>
  <c r="B32" i="29"/>
  <c r="C31" i="29"/>
  <c r="B26" i="24"/>
  <c r="C25" i="24"/>
  <c r="G32" i="29" l="1"/>
  <c r="E32" i="29"/>
  <c r="F32" i="29"/>
  <c r="D32" i="29"/>
  <c r="B33" i="29"/>
  <c r="C32" i="29"/>
  <c r="B27" i="24"/>
  <c r="C26" i="24"/>
  <c r="F33" i="29" l="1"/>
  <c r="D33" i="29"/>
  <c r="G33" i="29"/>
  <c r="E33" i="29"/>
  <c r="B34" i="29"/>
  <c r="C33" i="29"/>
  <c r="B28" i="24"/>
  <c r="C27" i="24"/>
  <c r="G34" i="29" l="1"/>
  <c r="E34" i="29"/>
  <c r="F34" i="29"/>
  <c r="D34" i="29"/>
  <c r="B35" i="29"/>
  <c r="C34" i="29"/>
  <c r="B29" i="24"/>
  <c r="C28" i="24"/>
  <c r="F35" i="29" l="1"/>
  <c r="D35" i="29"/>
  <c r="G35" i="29"/>
  <c r="E35" i="29"/>
  <c r="B36" i="29"/>
  <c r="C35" i="29"/>
  <c r="B30" i="24"/>
  <c r="C29" i="24"/>
  <c r="C36" i="29" l="1"/>
  <c r="G36" i="29"/>
  <c r="E36" i="29"/>
  <c r="F36" i="29"/>
  <c r="D36" i="29"/>
  <c r="B31" i="24"/>
  <c r="C30" i="24"/>
  <c r="B32" i="24" l="1"/>
  <c r="C31" i="24"/>
  <c r="B33" i="24" l="1"/>
  <c r="C32" i="24"/>
  <c r="B34" i="24" l="1"/>
  <c r="C33" i="24"/>
  <c r="B35" i="24" l="1"/>
  <c r="B36" i="24" s="1"/>
  <c r="C36" i="24" s="1"/>
  <c r="C34" i="24"/>
  <c r="C35" i="24" l="1"/>
</calcChain>
</file>

<file path=xl/sharedStrings.xml><?xml version="1.0" encoding="utf-8"?>
<sst xmlns="http://schemas.openxmlformats.org/spreadsheetml/2006/main" count="51" uniqueCount="37">
  <si>
    <t>日</t>
    <rPh sb="0" eb="1">
      <t>ヒ</t>
    </rPh>
    <phoneticPr fontId="7"/>
  </si>
  <si>
    <t>付</t>
    <rPh sb="0" eb="1">
      <t>ツ</t>
    </rPh>
    <phoneticPr fontId="7"/>
  </si>
  <si>
    <t>曜</t>
    <rPh sb="0" eb="1">
      <t>ヨウ</t>
    </rPh>
    <phoneticPr fontId="7"/>
  </si>
  <si>
    <t>日勤</t>
    <rPh sb="0" eb="2">
      <t>ニッキン</t>
    </rPh>
    <phoneticPr fontId="7"/>
  </si>
  <si>
    <t>夜勤</t>
    <rPh sb="0" eb="2">
      <t>ヤキン</t>
    </rPh>
    <phoneticPr fontId="7"/>
  </si>
  <si>
    <t>宿泊</t>
    <rPh sb="0" eb="2">
      <t>シュクハク</t>
    </rPh>
    <phoneticPr fontId="7"/>
  </si>
  <si>
    <t>備　考</t>
    <rPh sb="0" eb="1">
      <t>ソナエ</t>
    </rPh>
    <rPh sb="2" eb="3">
      <t>コウ</t>
    </rPh>
    <phoneticPr fontId="7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</si>
  <si>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</si>
  <si>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</si>
  <si>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</si>
  <si>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</si>
  <si>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</si>
  <si>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</si>
  <si>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</si>
  <si>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</si>
  <si>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</si>
  <si>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</si>
  <si>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</si>
  <si>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</si>
  <si>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</si>
  <si>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</si>
  <si>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</si>
  <si>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</si>
  <si>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</si>
  <si>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2) 12月28日から1月4日</t>
  </si>
  <si>
    <t xml:space="preserve">3) その他教育委員会が認めた日 </t>
  </si>
  <si>
    <t>休館日</t>
    <phoneticPr fontId="7"/>
  </si>
  <si>
    <t>月初め</t>
    <phoneticPr fontId="7"/>
  </si>
  <si>
    <r>
      <t>1) 月曜日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1"/>
        <color theme="1"/>
        <rFont val="ＭＳ Ｐゴシック"/>
        <family val="2"/>
        <charset val="128"/>
        <scheme val="minor"/>
      </rPr>
      <t>祝日のときは翌日</t>
    </r>
    <r>
      <rPr>
        <sz val="11"/>
        <color theme="1"/>
        <rFont val="ＭＳ Ｐゴシック"/>
        <family val="2"/>
        <charset val="128"/>
        <scheme val="minor"/>
      </rPr>
      <t>)</t>
    </r>
    <phoneticPr fontId="7"/>
  </si>
  <si>
    <t>=WEEKDAY($B6)=7</t>
    <phoneticPr fontId="7"/>
  </si>
  <si>
    <t>=OR(WEEKDAY($B6)=1,COUNTIF(祝日,$B6)&gt;0)</t>
    <phoneticPr fontId="7"/>
  </si>
  <si>
    <t>=COUNTIF(休館日,$B6)&gt;0</t>
    <phoneticPr fontId="7"/>
  </si>
  <si>
    <t>=COUNTIF(月初め,$B6)&gt;0</t>
    <phoneticPr fontId="7"/>
  </si>
  <si>
    <t>休館日</t>
    <phoneticPr fontId="7"/>
  </si>
  <si>
    <t>月初め</t>
    <phoneticPr fontId="7"/>
  </si>
  <si>
    <t>土曜</t>
    <phoneticPr fontId="7"/>
  </si>
  <si>
    <t>日曜・祝日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</si>
</sst>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勤務表&quot;"/>
    <numFmt numFmtId="177" formatCode="d"/>
    <numFmt numFmtId="178" formatCode="aaa"/>
    <numFmt numFmtId="179" formatCode="ggge&quot;年の祝日&quot;"/>
    <numFmt numFmtId="180" formatCode="m/d&quot;(&quot;aaa&quot;)&quot;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0070C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hair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4" tint="-0.24994659260841701"/>
      </right>
      <top style="thin">
        <color indexed="64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indexed="64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indexed="64"/>
      </right>
      <top style="thin">
        <color indexed="64"/>
      </top>
      <bottom style="hair">
        <color theme="4" tint="-0.24994659260841701"/>
      </bottom>
      <diagonal/>
    </border>
    <border>
      <left style="thin">
        <color indexed="64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 style="hair">
        <color theme="4" tint="-0.24994659260841701"/>
      </right>
      <top style="hair">
        <color theme="4" tint="-0.24994659260841701"/>
      </top>
      <bottom style="thin">
        <color indexed="64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indexed="64"/>
      </bottom>
      <diagonal/>
    </border>
    <border>
      <left style="hair">
        <color theme="4" tint="-0.24994659260841701"/>
      </left>
      <right style="thin">
        <color indexed="64"/>
      </right>
      <top style="hair">
        <color theme="4" tint="-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180" fontId="6" fillId="2" borderId="0" xfId="1" applyNumberFormat="1" applyFill="1">
      <alignment vertical="center"/>
    </xf>
    <xf numFmtId="0" fontId="0" fillId="0" borderId="0" xfId="0" applyFill="1">
      <alignment vertical="center"/>
    </xf>
    <xf numFmtId="0" fontId="6" fillId="0" borderId="0" xfId="1" applyNumberFormat="1" applyFill="1">
      <alignment vertical="center"/>
    </xf>
    <xf numFmtId="0" fontId="3" fillId="0" borderId="0" xfId="1" applyNumberFormat="1" applyFont="1" applyFill="1">
      <alignment vertical="center"/>
    </xf>
    <xf numFmtId="0" fontId="6" fillId="0" borderId="0" xfId="1" applyNumberFormat="1" applyFill="1" applyAlignment="1">
      <alignment vertical="center"/>
    </xf>
    <xf numFmtId="56" fontId="6" fillId="0" borderId="0" xfId="1" applyNumberFormat="1" applyFill="1">
      <alignment vertical="center"/>
    </xf>
    <xf numFmtId="177" fontId="10" fillId="0" borderId="9" xfId="0" applyNumberFormat="1" applyFont="1" applyFill="1" applyBorder="1" applyAlignment="1" applyProtection="1">
      <alignment horizontal="center" vertical="center"/>
      <protection locked="0"/>
    </xf>
    <xf numFmtId="178" fontId="10" fillId="0" borderId="10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 applyProtection="1">
      <alignment horizontal="left" vertical="center"/>
      <protection locked="0"/>
    </xf>
    <xf numFmtId="177" fontId="10" fillId="0" borderId="11" xfId="0" applyNumberFormat="1" applyFont="1" applyFill="1" applyBorder="1" applyAlignment="1" applyProtection="1">
      <alignment horizontal="center" vertical="center"/>
      <protection locked="0"/>
    </xf>
    <xf numFmtId="178" fontId="10" fillId="0" borderId="12" xfId="0" applyNumberFormat="1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11" xfId="0" applyNumberFormat="1" applyFont="1" applyFill="1" applyBorder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11" xfId="0" applyNumberFormat="1" applyFont="1" applyFill="1" applyBorder="1" applyAlignment="1" applyProtection="1">
      <alignment vertical="center"/>
      <protection locked="0"/>
    </xf>
    <xf numFmtId="49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1" xfId="0" applyNumberFormat="1" applyFont="1" applyFill="1" applyBorder="1" applyProtection="1">
      <alignment vertical="center"/>
      <protection locked="0"/>
    </xf>
    <xf numFmtId="177" fontId="10" fillId="0" borderId="13" xfId="0" applyNumberFormat="1" applyFont="1" applyFill="1" applyBorder="1" applyAlignment="1" applyProtection="1">
      <alignment horizontal="center" vertical="center"/>
      <protection locked="0"/>
    </xf>
    <xf numFmtId="178" fontId="10" fillId="0" borderId="14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21" xfId="0" applyNumberFormat="1" applyFont="1" applyFill="1" applyBorder="1" applyAlignment="1" applyProtection="1">
      <alignment horizontal="center" vertical="center"/>
      <protection locked="0"/>
    </xf>
    <xf numFmtId="49" fontId="10" fillId="0" borderId="22" xfId="0" applyNumberFormat="1" applyFont="1" applyFill="1" applyBorder="1" applyAlignment="1" applyProtection="1">
      <alignment horizontal="center" vertical="center"/>
      <protection locked="0"/>
    </xf>
    <xf numFmtId="49" fontId="10" fillId="0" borderId="23" xfId="0" applyNumberFormat="1" applyFont="1" applyFill="1" applyBorder="1" applyAlignment="1" applyProtection="1">
      <alignment horizontal="center" vertical="center"/>
      <protection locked="0"/>
    </xf>
    <xf numFmtId="180" fontId="6" fillId="3" borderId="0" xfId="1" applyNumberFormat="1" applyFill="1">
      <alignment vertical="center"/>
    </xf>
    <xf numFmtId="0" fontId="6" fillId="3" borderId="0" xfId="1" applyNumberFormat="1" applyFill="1" applyAlignment="1">
      <alignment vertical="center"/>
    </xf>
    <xf numFmtId="0" fontId="2" fillId="2" borderId="0" xfId="1" applyNumberFormat="1" applyFont="1" applyFill="1">
      <alignment vertical="center"/>
    </xf>
    <xf numFmtId="180" fontId="14" fillId="0" borderId="0" xfId="1" applyNumberFormat="1" applyFont="1" applyFill="1">
      <alignment vertical="center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 applyFill="1">
      <alignment vertical="center"/>
    </xf>
    <xf numFmtId="0" fontId="0" fillId="0" borderId="1" xfId="0" applyNumberFormat="1" applyFont="1" applyFill="1" applyBorder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/>
    </xf>
    <xf numFmtId="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quotePrefix="1" applyNumberFormat="1" applyFont="1" applyFill="1" applyBorder="1" applyAlignment="1">
      <alignment horizontal="center" vertical="center"/>
    </xf>
    <xf numFmtId="0" fontId="16" fillId="0" borderId="4" xfId="0" quotePrefix="1" applyNumberFormat="1" applyFont="1" applyFill="1" applyBorder="1" applyAlignment="1">
      <alignment horizontal="center" vertical="center"/>
    </xf>
    <xf numFmtId="0" fontId="11" fillId="2" borderId="4" xfId="0" quotePrefix="1" applyNumberFormat="1" applyFont="1" applyFill="1" applyBorder="1" applyAlignment="1">
      <alignment horizontal="center" vertical="center"/>
    </xf>
    <xf numFmtId="0" fontId="11" fillId="0" borderId="5" xfId="0" quotePrefix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1598AF74-7B57-4457-A72D-57F085ED7911}"/>
  </cellStyles>
  <dxfs count="9">
    <dxf>
      <font>
        <b/>
        <i val="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D6EC-0285-42F3-9D7D-0DE527F15EC9}">
  <dimension ref="B1:H60"/>
  <sheetViews>
    <sheetView workbookViewId="0"/>
  </sheetViews>
  <sheetFormatPr defaultRowHeight="18" customHeight="1" x14ac:dyDescent="0.2"/>
  <cols>
    <col min="1" max="1" width="3.77734375" style="12" customWidth="1"/>
    <col min="2" max="2" width="13.88671875" style="12" bestFit="1" customWidth="1"/>
    <col min="3" max="3" width="9.6640625" style="12" bestFit="1" customWidth="1"/>
    <col min="4" max="4" width="3.77734375" style="11" customWidth="1"/>
    <col min="5" max="5" width="9.6640625" style="11" bestFit="1" customWidth="1"/>
    <col min="6" max="6" width="31.88671875" style="12" bestFit="1" customWidth="1"/>
    <col min="7" max="7" width="3.77734375" style="12" customWidth="1"/>
    <col min="8" max="8" width="8.5546875" style="12" bestFit="1" customWidth="1"/>
    <col min="9" max="16384" width="8.88671875" style="12"/>
  </cols>
  <sheetData>
    <row r="1" spans="2:8" ht="18" customHeight="1" x14ac:dyDescent="0.2">
      <c r="B1" s="65">
        <f>C2</f>
        <v>43101</v>
      </c>
      <c r="C1" s="65"/>
      <c r="E1" s="66" t="s">
        <v>26</v>
      </c>
      <c r="F1" s="66"/>
      <c r="H1" s="13" t="s">
        <v>27</v>
      </c>
    </row>
    <row r="2" spans="2:8" ht="18" customHeight="1" x14ac:dyDescent="0.2">
      <c r="B2" s="12" t="s">
        <v>7</v>
      </c>
      <c r="C2" s="45">
        <v>43101</v>
      </c>
      <c r="E2" s="42">
        <f>C2</f>
        <v>43101</v>
      </c>
      <c r="F2" s="44" t="s">
        <v>28</v>
      </c>
      <c r="H2" s="15">
        <f>C2</f>
        <v>43101</v>
      </c>
    </row>
    <row r="3" spans="2:8" ht="18" customHeight="1" x14ac:dyDescent="0.2">
      <c r="B3" s="12" t="s">
        <v>8</v>
      </c>
      <c r="C3" s="45">
        <v>43108</v>
      </c>
      <c r="E3" s="42">
        <f>E2+1</f>
        <v>43102</v>
      </c>
      <c r="F3" s="43" t="s">
        <v>24</v>
      </c>
      <c r="H3" s="15">
        <f>DATE(YEAR(H2),MONTH(H2)+1,1)</f>
        <v>43132</v>
      </c>
    </row>
    <row r="4" spans="2:8" ht="18" customHeight="1" x14ac:dyDescent="0.2">
      <c r="B4" s="12" t="s">
        <v>9</v>
      </c>
      <c r="C4" s="45">
        <v>43142</v>
      </c>
      <c r="E4" s="42">
        <f t="shared" ref="E4" si="0">E3+1</f>
        <v>43103</v>
      </c>
      <c r="F4" s="14" t="s">
        <v>25</v>
      </c>
      <c r="H4" s="15">
        <f t="shared" ref="H4:H13" si="1">DATE(YEAR(H3),MONTH(H3)+1,1)</f>
        <v>43160</v>
      </c>
    </row>
    <row r="5" spans="2:8" ht="18" customHeight="1" x14ac:dyDescent="0.2">
      <c r="B5" s="12" t="s">
        <v>10</v>
      </c>
      <c r="C5" s="45">
        <v>43143</v>
      </c>
      <c r="E5" s="42">
        <f>E4+1</f>
        <v>43104</v>
      </c>
      <c r="H5" s="15">
        <f t="shared" si="1"/>
        <v>43191</v>
      </c>
    </row>
    <row r="6" spans="2:8" ht="18" customHeight="1" x14ac:dyDescent="0.2">
      <c r="B6" s="12" t="s">
        <v>11</v>
      </c>
      <c r="C6" s="45">
        <v>43180</v>
      </c>
      <c r="E6" s="10">
        <f t="shared" ref="E6:E37" si="2">WORKDAY($C$2-WEEKDAY($C$2)+7*ROW(A1),1,祝日)</f>
        <v>43109</v>
      </c>
      <c r="H6" s="15">
        <f t="shared" si="1"/>
        <v>43221</v>
      </c>
    </row>
    <row r="7" spans="2:8" ht="18" customHeight="1" x14ac:dyDescent="0.2">
      <c r="B7" s="12" t="s">
        <v>12</v>
      </c>
      <c r="C7" s="45">
        <v>43219</v>
      </c>
      <c r="E7" s="10">
        <f t="shared" si="2"/>
        <v>43115</v>
      </c>
      <c r="H7" s="15">
        <f t="shared" si="1"/>
        <v>43252</v>
      </c>
    </row>
    <row r="8" spans="2:8" ht="18" customHeight="1" x14ac:dyDescent="0.2">
      <c r="B8" s="12" t="s">
        <v>10</v>
      </c>
      <c r="C8" s="45">
        <v>43220</v>
      </c>
      <c r="E8" s="10">
        <f t="shared" si="2"/>
        <v>43122</v>
      </c>
      <c r="H8" s="15">
        <f t="shared" si="1"/>
        <v>43282</v>
      </c>
    </row>
    <row r="9" spans="2:8" ht="18" customHeight="1" x14ac:dyDescent="0.2">
      <c r="B9" s="12" t="s">
        <v>13</v>
      </c>
      <c r="C9" s="45">
        <v>43223</v>
      </c>
      <c r="E9" s="10">
        <f t="shared" si="2"/>
        <v>43129</v>
      </c>
      <c r="H9" s="15">
        <f t="shared" si="1"/>
        <v>43313</v>
      </c>
    </row>
    <row r="10" spans="2:8" ht="18" customHeight="1" x14ac:dyDescent="0.2">
      <c r="B10" s="12" t="s">
        <v>14</v>
      </c>
      <c r="C10" s="45">
        <v>43224</v>
      </c>
      <c r="E10" s="10">
        <f t="shared" si="2"/>
        <v>43136</v>
      </c>
      <c r="H10" s="15">
        <f t="shared" si="1"/>
        <v>43344</v>
      </c>
    </row>
    <row r="11" spans="2:8" ht="18" customHeight="1" x14ac:dyDescent="0.2">
      <c r="B11" s="12" t="s">
        <v>15</v>
      </c>
      <c r="C11" s="45">
        <v>43225</v>
      </c>
      <c r="E11" s="10">
        <f t="shared" si="2"/>
        <v>43144</v>
      </c>
      <c r="H11" s="15">
        <f t="shared" si="1"/>
        <v>43374</v>
      </c>
    </row>
    <row r="12" spans="2:8" ht="18" customHeight="1" x14ac:dyDescent="0.2">
      <c r="B12" s="12" t="s">
        <v>16</v>
      </c>
      <c r="C12" s="45">
        <v>43297</v>
      </c>
      <c r="E12" s="10">
        <f t="shared" si="2"/>
        <v>43150</v>
      </c>
      <c r="H12" s="15">
        <f t="shared" si="1"/>
        <v>43405</v>
      </c>
    </row>
    <row r="13" spans="2:8" ht="18" customHeight="1" x14ac:dyDescent="0.2">
      <c r="B13" s="12" t="s">
        <v>17</v>
      </c>
      <c r="C13" s="45">
        <v>43323</v>
      </c>
      <c r="E13" s="10">
        <f t="shared" si="2"/>
        <v>43157</v>
      </c>
      <c r="H13" s="15">
        <f t="shared" si="1"/>
        <v>43435</v>
      </c>
    </row>
    <row r="14" spans="2:8" ht="18" customHeight="1" x14ac:dyDescent="0.2">
      <c r="B14" s="12" t="s">
        <v>18</v>
      </c>
      <c r="C14" s="45">
        <v>43360</v>
      </c>
      <c r="E14" s="10">
        <f t="shared" si="2"/>
        <v>43164</v>
      </c>
    </row>
    <row r="15" spans="2:8" ht="18" customHeight="1" x14ac:dyDescent="0.2">
      <c r="B15" s="12" t="s">
        <v>19</v>
      </c>
      <c r="C15" s="45">
        <v>43366</v>
      </c>
      <c r="E15" s="10">
        <f t="shared" si="2"/>
        <v>43171</v>
      </c>
    </row>
    <row r="16" spans="2:8" ht="18" customHeight="1" x14ac:dyDescent="0.2">
      <c r="B16" s="12" t="s">
        <v>10</v>
      </c>
      <c r="C16" s="45">
        <v>43367</v>
      </c>
      <c r="E16" s="10">
        <f t="shared" si="2"/>
        <v>43178</v>
      </c>
    </row>
    <row r="17" spans="2:5" ht="18" customHeight="1" x14ac:dyDescent="0.2">
      <c r="B17" s="12" t="s">
        <v>20</v>
      </c>
      <c r="C17" s="45">
        <v>43381</v>
      </c>
      <c r="E17" s="10">
        <f t="shared" si="2"/>
        <v>43185</v>
      </c>
    </row>
    <row r="18" spans="2:5" ht="18" customHeight="1" x14ac:dyDescent="0.2">
      <c r="B18" s="12" t="s">
        <v>21</v>
      </c>
      <c r="C18" s="45">
        <v>43407</v>
      </c>
      <c r="E18" s="10">
        <f t="shared" si="2"/>
        <v>43192</v>
      </c>
    </row>
    <row r="19" spans="2:5" ht="18" customHeight="1" x14ac:dyDescent="0.2">
      <c r="B19" s="12" t="s">
        <v>22</v>
      </c>
      <c r="C19" s="45">
        <v>43427</v>
      </c>
      <c r="E19" s="10">
        <f t="shared" si="2"/>
        <v>43199</v>
      </c>
    </row>
    <row r="20" spans="2:5" ht="18" customHeight="1" x14ac:dyDescent="0.2">
      <c r="B20" s="12" t="s">
        <v>23</v>
      </c>
      <c r="C20" s="45">
        <v>43457</v>
      </c>
      <c r="E20" s="10">
        <f t="shared" si="2"/>
        <v>43206</v>
      </c>
    </row>
    <row r="21" spans="2:5" ht="18" customHeight="1" x14ac:dyDescent="0.2">
      <c r="B21" s="12" t="s">
        <v>10</v>
      </c>
      <c r="C21" s="45">
        <v>43458</v>
      </c>
      <c r="E21" s="10">
        <f t="shared" si="2"/>
        <v>43213</v>
      </c>
    </row>
    <row r="22" spans="2:5" ht="18" customHeight="1" x14ac:dyDescent="0.2">
      <c r="E22" s="10">
        <f t="shared" si="2"/>
        <v>43221</v>
      </c>
    </row>
    <row r="23" spans="2:5" ht="18" customHeight="1" x14ac:dyDescent="0.2">
      <c r="E23" s="10">
        <f t="shared" si="2"/>
        <v>43227</v>
      </c>
    </row>
    <row r="24" spans="2:5" ht="18" customHeight="1" x14ac:dyDescent="0.2">
      <c r="E24" s="10">
        <f t="shared" si="2"/>
        <v>43234</v>
      </c>
    </row>
    <row r="25" spans="2:5" ht="18" customHeight="1" x14ac:dyDescent="0.2">
      <c r="E25" s="10">
        <f t="shared" si="2"/>
        <v>43241</v>
      </c>
    </row>
    <row r="26" spans="2:5" ht="18" customHeight="1" x14ac:dyDescent="0.2">
      <c r="E26" s="10">
        <f t="shared" si="2"/>
        <v>43248</v>
      </c>
    </row>
    <row r="27" spans="2:5" ht="18" customHeight="1" x14ac:dyDescent="0.2">
      <c r="E27" s="10">
        <f t="shared" si="2"/>
        <v>43255</v>
      </c>
    </row>
    <row r="28" spans="2:5" ht="18" customHeight="1" x14ac:dyDescent="0.2">
      <c r="E28" s="10">
        <f t="shared" si="2"/>
        <v>43262</v>
      </c>
    </row>
    <row r="29" spans="2:5" ht="18" customHeight="1" x14ac:dyDescent="0.2">
      <c r="E29" s="10">
        <f t="shared" si="2"/>
        <v>43269</v>
      </c>
    </row>
    <row r="30" spans="2:5" ht="18" customHeight="1" x14ac:dyDescent="0.2">
      <c r="E30" s="10">
        <f t="shared" si="2"/>
        <v>43276</v>
      </c>
    </row>
    <row r="31" spans="2:5" ht="18" customHeight="1" x14ac:dyDescent="0.2">
      <c r="E31" s="10">
        <f t="shared" si="2"/>
        <v>43283</v>
      </c>
    </row>
    <row r="32" spans="2:5" ht="18" customHeight="1" x14ac:dyDescent="0.2">
      <c r="E32" s="10">
        <f t="shared" si="2"/>
        <v>43290</v>
      </c>
    </row>
    <row r="33" spans="5:5" ht="18" customHeight="1" x14ac:dyDescent="0.2">
      <c r="E33" s="10">
        <f t="shared" si="2"/>
        <v>43298</v>
      </c>
    </row>
    <row r="34" spans="5:5" ht="18" customHeight="1" x14ac:dyDescent="0.2">
      <c r="E34" s="10">
        <f t="shared" si="2"/>
        <v>43304</v>
      </c>
    </row>
    <row r="35" spans="5:5" ht="18" customHeight="1" x14ac:dyDescent="0.2">
      <c r="E35" s="10">
        <f t="shared" si="2"/>
        <v>43311</v>
      </c>
    </row>
    <row r="36" spans="5:5" ht="18" customHeight="1" x14ac:dyDescent="0.2">
      <c r="E36" s="10">
        <f t="shared" si="2"/>
        <v>43318</v>
      </c>
    </row>
    <row r="37" spans="5:5" ht="18" customHeight="1" x14ac:dyDescent="0.2">
      <c r="E37" s="10">
        <f t="shared" si="2"/>
        <v>43325</v>
      </c>
    </row>
    <row r="38" spans="5:5" ht="18" customHeight="1" x14ac:dyDescent="0.2">
      <c r="E38" s="10">
        <f t="shared" ref="E38:E56" si="3">WORKDAY($C$2-WEEKDAY($C$2)+7*ROW(A33),1,祝日)</f>
        <v>43332</v>
      </c>
    </row>
    <row r="39" spans="5:5" ht="18" customHeight="1" x14ac:dyDescent="0.2">
      <c r="E39" s="10">
        <f t="shared" si="3"/>
        <v>43339</v>
      </c>
    </row>
    <row r="40" spans="5:5" ht="18" customHeight="1" x14ac:dyDescent="0.2">
      <c r="E40" s="10">
        <f t="shared" si="3"/>
        <v>43346</v>
      </c>
    </row>
    <row r="41" spans="5:5" ht="18" customHeight="1" x14ac:dyDescent="0.2">
      <c r="E41" s="10">
        <f t="shared" si="3"/>
        <v>43353</v>
      </c>
    </row>
    <row r="42" spans="5:5" ht="18" customHeight="1" x14ac:dyDescent="0.2">
      <c r="E42" s="10">
        <f t="shared" si="3"/>
        <v>43361</v>
      </c>
    </row>
    <row r="43" spans="5:5" ht="18" customHeight="1" x14ac:dyDescent="0.2">
      <c r="E43" s="10">
        <f t="shared" si="3"/>
        <v>43368</v>
      </c>
    </row>
    <row r="44" spans="5:5" ht="18" customHeight="1" x14ac:dyDescent="0.2">
      <c r="E44" s="10">
        <f t="shared" si="3"/>
        <v>43374</v>
      </c>
    </row>
    <row r="45" spans="5:5" ht="18" customHeight="1" x14ac:dyDescent="0.2">
      <c r="E45" s="10">
        <f t="shared" si="3"/>
        <v>43382</v>
      </c>
    </row>
    <row r="46" spans="5:5" ht="18" customHeight="1" x14ac:dyDescent="0.2">
      <c r="E46" s="10">
        <f t="shared" si="3"/>
        <v>43388</v>
      </c>
    </row>
    <row r="47" spans="5:5" ht="18" customHeight="1" x14ac:dyDescent="0.2">
      <c r="E47" s="10">
        <f t="shared" si="3"/>
        <v>43395</v>
      </c>
    </row>
    <row r="48" spans="5:5" ht="18" customHeight="1" x14ac:dyDescent="0.2">
      <c r="E48" s="10">
        <f t="shared" si="3"/>
        <v>43402</v>
      </c>
    </row>
    <row r="49" spans="5:5" ht="18" customHeight="1" x14ac:dyDescent="0.2">
      <c r="E49" s="10">
        <f t="shared" si="3"/>
        <v>43409</v>
      </c>
    </row>
    <row r="50" spans="5:5" ht="18" customHeight="1" x14ac:dyDescent="0.2">
      <c r="E50" s="10">
        <f t="shared" si="3"/>
        <v>43416</v>
      </c>
    </row>
    <row r="51" spans="5:5" ht="18" customHeight="1" x14ac:dyDescent="0.2">
      <c r="E51" s="10">
        <f t="shared" si="3"/>
        <v>43423</v>
      </c>
    </row>
    <row r="52" spans="5:5" ht="18" customHeight="1" x14ac:dyDescent="0.2">
      <c r="E52" s="10">
        <f t="shared" si="3"/>
        <v>43430</v>
      </c>
    </row>
    <row r="53" spans="5:5" ht="18" customHeight="1" x14ac:dyDescent="0.2">
      <c r="E53" s="10">
        <f t="shared" si="3"/>
        <v>43437</v>
      </c>
    </row>
    <row r="54" spans="5:5" ht="18" customHeight="1" x14ac:dyDescent="0.2">
      <c r="E54" s="10">
        <f t="shared" si="3"/>
        <v>43444</v>
      </c>
    </row>
    <row r="55" spans="5:5" ht="18" customHeight="1" x14ac:dyDescent="0.2">
      <c r="E55" s="10">
        <f t="shared" si="3"/>
        <v>43451</v>
      </c>
    </row>
    <row r="56" spans="5:5" ht="18" customHeight="1" x14ac:dyDescent="0.2">
      <c r="E56" s="10">
        <f t="shared" si="3"/>
        <v>43459</v>
      </c>
    </row>
    <row r="57" spans="5:5" ht="18" customHeight="1" x14ac:dyDescent="0.2">
      <c r="E57" s="42">
        <f>DATE(YEAR(C2),MONTH(C2)+11,28)</f>
        <v>43462</v>
      </c>
    </row>
    <row r="58" spans="5:5" ht="18" customHeight="1" x14ac:dyDescent="0.2">
      <c r="E58" s="42">
        <f>E57+1</f>
        <v>43463</v>
      </c>
    </row>
    <row r="59" spans="5:5" ht="18" customHeight="1" x14ac:dyDescent="0.2">
      <c r="E59" s="42">
        <f t="shared" ref="E59" si="4">E58+1</f>
        <v>43464</v>
      </c>
    </row>
    <row r="60" spans="5:5" ht="18" customHeight="1" x14ac:dyDescent="0.2">
      <c r="E60" s="42">
        <f>E59+1</f>
        <v>43465</v>
      </c>
    </row>
  </sheetData>
  <mergeCells count="2">
    <mergeCell ref="B1:C1"/>
    <mergeCell ref="E1:F1"/>
  </mergeCells>
  <phoneticPr fontId="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6"/>
  <sheetViews>
    <sheetView showZeros="0" tabSelected="1" zoomScaleNormal="100" workbookViewId="0">
      <selection activeCell="B2" sqref="B2:M2"/>
    </sheetView>
  </sheetViews>
  <sheetFormatPr defaultRowHeight="18" customHeight="1" x14ac:dyDescent="0.2"/>
  <cols>
    <col min="1" max="1" width="8.88671875" style="7" customWidth="1"/>
    <col min="2" max="12" width="4.6640625" style="7" customWidth="1"/>
    <col min="13" max="13" width="35.77734375" style="7" customWidth="1"/>
    <col min="14" max="16384" width="8.88671875" style="7"/>
  </cols>
  <sheetData>
    <row r="1" spans="1:14" ht="18" customHeight="1" x14ac:dyDescent="0.2">
      <c r="A1" s="6"/>
    </row>
    <row r="2" spans="1:14" ht="18" customHeight="1" x14ac:dyDescent="0.2">
      <c r="B2" s="72">
        <v>43132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"/>
    </row>
    <row r="3" spans="1:14" ht="1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</row>
    <row r="4" spans="1:14" ht="18" customHeight="1" x14ac:dyDescent="0.2">
      <c r="B4" s="1" t="s">
        <v>0</v>
      </c>
      <c r="C4" s="2" t="s">
        <v>2</v>
      </c>
      <c r="D4" s="67"/>
      <c r="E4" s="68"/>
      <c r="F4" s="69"/>
      <c r="G4" s="67"/>
      <c r="H4" s="68"/>
      <c r="I4" s="69"/>
      <c r="J4" s="67"/>
      <c r="K4" s="68"/>
      <c r="L4" s="69"/>
      <c r="M4" s="70" t="s">
        <v>6</v>
      </c>
    </row>
    <row r="5" spans="1:14" ht="18" customHeight="1" x14ac:dyDescent="0.2">
      <c r="B5" s="3" t="s">
        <v>1</v>
      </c>
      <c r="C5" s="3" t="s">
        <v>0</v>
      </c>
      <c r="D5" s="4" t="s">
        <v>3</v>
      </c>
      <c r="E5" s="5" t="s">
        <v>4</v>
      </c>
      <c r="F5" s="4" t="s">
        <v>5</v>
      </c>
      <c r="G5" s="4" t="s">
        <v>3</v>
      </c>
      <c r="H5" s="5" t="s">
        <v>4</v>
      </c>
      <c r="I5" s="4" t="s">
        <v>5</v>
      </c>
      <c r="J5" s="4" t="s">
        <v>3</v>
      </c>
      <c r="K5" s="5" t="s">
        <v>4</v>
      </c>
      <c r="L5" s="4" t="s">
        <v>5</v>
      </c>
      <c r="M5" s="71"/>
    </row>
    <row r="6" spans="1:14" ht="25.05" customHeight="1" x14ac:dyDescent="0.2">
      <c r="B6" s="16">
        <f>B2</f>
        <v>43132</v>
      </c>
      <c r="C6" s="17">
        <f>B6</f>
        <v>43132</v>
      </c>
      <c r="D6" s="32"/>
      <c r="E6" s="33"/>
      <c r="F6" s="34"/>
      <c r="G6" s="32"/>
      <c r="H6" s="33"/>
      <c r="I6" s="34"/>
      <c r="J6" s="32"/>
      <c r="K6" s="33"/>
      <c r="L6" s="34"/>
      <c r="M6" s="18"/>
    </row>
    <row r="7" spans="1:14" ht="25.05" customHeight="1" x14ac:dyDescent="0.2">
      <c r="B7" s="19">
        <f>B6+1</f>
        <v>43133</v>
      </c>
      <c r="C7" s="20">
        <f t="shared" ref="C7:C36" si="0">B7</f>
        <v>43133</v>
      </c>
      <c r="D7" s="35"/>
      <c r="E7" s="36"/>
      <c r="F7" s="37"/>
      <c r="G7" s="35"/>
      <c r="H7" s="36"/>
      <c r="I7" s="37"/>
      <c r="J7" s="35"/>
      <c r="K7" s="36"/>
      <c r="L7" s="37"/>
      <c r="M7" s="21"/>
    </row>
    <row r="8" spans="1:14" ht="25.05" customHeight="1" x14ac:dyDescent="0.2">
      <c r="B8" s="19">
        <f t="shared" ref="B8:B36" si="1">B7+1</f>
        <v>43134</v>
      </c>
      <c r="C8" s="20">
        <f t="shared" si="0"/>
        <v>43134</v>
      </c>
      <c r="D8" s="35"/>
      <c r="E8" s="36"/>
      <c r="F8" s="37"/>
      <c r="G8" s="35"/>
      <c r="H8" s="36"/>
      <c r="I8" s="37"/>
      <c r="J8" s="35"/>
      <c r="K8" s="36"/>
      <c r="L8" s="37"/>
      <c r="M8" s="22"/>
    </row>
    <row r="9" spans="1:14" ht="25.05" customHeight="1" x14ac:dyDescent="0.2">
      <c r="B9" s="19">
        <f t="shared" si="1"/>
        <v>43135</v>
      </c>
      <c r="C9" s="20">
        <f t="shared" si="0"/>
        <v>43135</v>
      </c>
      <c r="D9" s="35"/>
      <c r="E9" s="36"/>
      <c r="F9" s="37"/>
      <c r="G9" s="35"/>
      <c r="H9" s="36"/>
      <c r="I9" s="37"/>
      <c r="J9" s="35"/>
      <c r="K9" s="36"/>
      <c r="L9" s="37"/>
      <c r="M9" s="23"/>
    </row>
    <row r="10" spans="1:14" ht="25.05" customHeight="1" x14ac:dyDescent="0.2">
      <c r="B10" s="19">
        <f t="shared" si="1"/>
        <v>43136</v>
      </c>
      <c r="C10" s="20">
        <f t="shared" si="0"/>
        <v>43136</v>
      </c>
      <c r="D10" s="35"/>
      <c r="E10" s="36"/>
      <c r="F10" s="37"/>
      <c r="G10" s="35"/>
      <c r="H10" s="36"/>
      <c r="I10" s="37"/>
      <c r="J10" s="35"/>
      <c r="K10" s="36"/>
      <c r="L10" s="37"/>
      <c r="M10" s="23"/>
    </row>
    <row r="11" spans="1:14" ht="25.05" customHeight="1" x14ac:dyDescent="0.2">
      <c r="B11" s="19">
        <f t="shared" si="1"/>
        <v>43137</v>
      </c>
      <c r="C11" s="20">
        <f t="shared" si="0"/>
        <v>43137</v>
      </c>
      <c r="D11" s="35"/>
      <c r="E11" s="36"/>
      <c r="F11" s="37"/>
      <c r="G11" s="35"/>
      <c r="H11" s="36"/>
      <c r="I11" s="38"/>
      <c r="J11" s="35"/>
      <c r="K11" s="36"/>
      <c r="L11" s="38"/>
      <c r="M11" s="23"/>
    </row>
    <row r="12" spans="1:14" ht="25.05" customHeight="1" x14ac:dyDescent="0.2">
      <c r="B12" s="19">
        <f t="shared" si="1"/>
        <v>43138</v>
      </c>
      <c r="C12" s="20">
        <f t="shared" si="0"/>
        <v>43138</v>
      </c>
      <c r="D12" s="35"/>
      <c r="E12" s="36"/>
      <c r="F12" s="37"/>
      <c r="G12" s="35"/>
      <c r="H12" s="36"/>
      <c r="I12" s="37"/>
      <c r="J12" s="35"/>
      <c r="K12" s="36"/>
      <c r="L12" s="37"/>
      <c r="M12" s="23"/>
    </row>
    <row r="13" spans="1:14" ht="25.05" customHeight="1" x14ac:dyDescent="0.2">
      <c r="B13" s="19">
        <f t="shared" si="1"/>
        <v>43139</v>
      </c>
      <c r="C13" s="20">
        <f t="shared" si="0"/>
        <v>43139</v>
      </c>
      <c r="D13" s="35"/>
      <c r="E13" s="36"/>
      <c r="F13" s="37"/>
      <c r="G13" s="35"/>
      <c r="H13" s="36"/>
      <c r="I13" s="37"/>
      <c r="J13" s="35"/>
      <c r="K13" s="36"/>
      <c r="L13" s="37"/>
      <c r="M13" s="24"/>
    </row>
    <row r="14" spans="1:14" ht="25.05" customHeight="1" x14ac:dyDescent="0.2">
      <c r="B14" s="19">
        <f t="shared" si="1"/>
        <v>43140</v>
      </c>
      <c r="C14" s="20">
        <f t="shared" si="0"/>
        <v>43140</v>
      </c>
      <c r="D14" s="35"/>
      <c r="E14" s="36"/>
      <c r="F14" s="37"/>
      <c r="G14" s="35"/>
      <c r="H14" s="36"/>
      <c r="I14" s="37"/>
      <c r="J14" s="35"/>
      <c r="K14" s="36"/>
      <c r="L14" s="37"/>
      <c r="M14" s="24"/>
    </row>
    <row r="15" spans="1:14" ht="25.05" customHeight="1" x14ac:dyDescent="0.2">
      <c r="B15" s="19">
        <f t="shared" si="1"/>
        <v>43141</v>
      </c>
      <c r="C15" s="20">
        <f t="shared" si="0"/>
        <v>43141</v>
      </c>
      <c r="D15" s="35"/>
      <c r="E15" s="36"/>
      <c r="F15" s="37"/>
      <c r="G15" s="35"/>
      <c r="H15" s="36"/>
      <c r="I15" s="37"/>
      <c r="J15" s="35"/>
      <c r="K15" s="36"/>
      <c r="L15" s="37"/>
      <c r="M15" s="24"/>
    </row>
    <row r="16" spans="1:14" ht="25.05" customHeight="1" x14ac:dyDescent="0.2">
      <c r="B16" s="19">
        <f t="shared" si="1"/>
        <v>43142</v>
      </c>
      <c r="C16" s="20">
        <f t="shared" si="0"/>
        <v>43142</v>
      </c>
      <c r="D16" s="35"/>
      <c r="E16" s="36"/>
      <c r="F16" s="37"/>
      <c r="G16" s="35"/>
      <c r="H16" s="36"/>
      <c r="I16" s="37"/>
      <c r="J16" s="35"/>
      <c r="K16" s="36"/>
      <c r="L16" s="37"/>
      <c r="M16" s="23"/>
    </row>
    <row r="17" spans="2:14" ht="25.05" customHeight="1" x14ac:dyDescent="0.2">
      <c r="B17" s="19">
        <f t="shared" si="1"/>
        <v>43143</v>
      </c>
      <c r="C17" s="20">
        <f t="shared" si="0"/>
        <v>43143</v>
      </c>
      <c r="D17" s="35"/>
      <c r="E17" s="36"/>
      <c r="F17" s="37"/>
      <c r="G17" s="35"/>
      <c r="H17" s="36"/>
      <c r="I17" s="37"/>
      <c r="J17" s="35"/>
      <c r="K17" s="36"/>
      <c r="L17" s="37"/>
      <c r="M17" s="23"/>
    </row>
    <row r="18" spans="2:14" ht="25.05" customHeight="1" x14ac:dyDescent="0.2">
      <c r="B18" s="19">
        <f t="shared" si="1"/>
        <v>43144</v>
      </c>
      <c r="C18" s="20">
        <f t="shared" si="0"/>
        <v>43144</v>
      </c>
      <c r="D18" s="35"/>
      <c r="E18" s="36"/>
      <c r="F18" s="37"/>
      <c r="G18" s="35"/>
      <c r="H18" s="36"/>
      <c r="I18" s="37"/>
      <c r="J18" s="35"/>
      <c r="K18" s="36"/>
      <c r="L18" s="37"/>
      <c r="M18" s="21"/>
    </row>
    <row r="19" spans="2:14" ht="25.05" customHeight="1" x14ac:dyDescent="0.2">
      <c r="B19" s="19">
        <f t="shared" si="1"/>
        <v>43145</v>
      </c>
      <c r="C19" s="20">
        <f t="shared" si="0"/>
        <v>43145</v>
      </c>
      <c r="D19" s="35"/>
      <c r="E19" s="36"/>
      <c r="F19" s="37"/>
      <c r="G19" s="35"/>
      <c r="H19" s="36"/>
      <c r="I19" s="37"/>
      <c r="J19" s="35"/>
      <c r="K19" s="36"/>
      <c r="L19" s="37"/>
      <c r="M19" s="23"/>
    </row>
    <row r="20" spans="2:14" ht="25.05" customHeight="1" x14ac:dyDescent="0.2">
      <c r="B20" s="19">
        <f t="shared" si="1"/>
        <v>43146</v>
      </c>
      <c r="C20" s="20">
        <f t="shared" si="0"/>
        <v>43146</v>
      </c>
      <c r="D20" s="35"/>
      <c r="E20" s="36"/>
      <c r="F20" s="37"/>
      <c r="G20" s="35"/>
      <c r="H20" s="36"/>
      <c r="I20" s="37"/>
      <c r="J20" s="35"/>
      <c r="K20" s="36"/>
      <c r="L20" s="37"/>
      <c r="M20" s="25"/>
    </row>
    <row r="21" spans="2:14" ht="25.05" customHeight="1" x14ac:dyDescent="0.2">
      <c r="B21" s="19">
        <f t="shared" si="1"/>
        <v>43147</v>
      </c>
      <c r="C21" s="20">
        <f t="shared" si="0"/>
        <v>43147</v>
      </c>
      <c r="D21" s="35"/>
      <c r="E21" s="36"/>
      <c r="F21" s="37"/>
      <c r="G21" s="35"/>
      <c r="H21" s="36"/>
      <c r="I21" s="37"/>
      <c r="J21" s="35"/>
      <c r="K21" s="36"/>
      <c r="L21" s="37"/>
      <c r="M21" s="26"/>
      <c r="N21" s="8"/>
    </row>
    <row r="22" spans="2:14" ht="25.05" customHeight="1" x14ac:dyDescent="0.2">
      <c r="B22" s="19">
        <f t="shared" si="1"/>
        <v>43148</v>
      </c>
      <c r="C22" s="20">
        <f t="shared" si="0"/>
        <v>43148</v>
      </c>
      <c r="D22" s="35"/>
      <c r="E22" s="36"/>
      <c r="F22" s="37"/>
      <c r="G22" s="35"/>
      <c r="H22" s="36"/>
      <c r="I22" s="37"/>
      <c r="J22" s="35"/>
      <c r="K22" s="36"/>
      <c r="L22" s="37"/>
      <c r="M22" s="27"/>
    </row>
    <row r="23" spans="2:14" ht="25.05" customHeight="1" x14ac:dyDescent="0.2">
      <c r="B23" s="19">
        <f t="shared" si="1"/>
        <v>43149</v>
      </c>
      <c r="C23" s="20">
        <f t="shared" si="0"/>
        <v>43149</v>
      </c>
      <c r="D23" s="35"/>
      <c r="E23" s="36"/>
      <c r="F23" s="37"/>
      <c r="G23" s="35"/>
      <c r="H23" s="36"/>
      <c r="I23" s="37"/>
      <c r="J23" s="35"/>
      <c r="K23" s="36"/>
      <c r="L23" s="37"/>
      <c r="M23" s="23"/>
    </row>
    <row r="24" spans="2:14" ht="25.05" customHeight="1" x14ac:dyDescent="0.2">
      <c r="B24" s="19">
        <f t="shared" si="1"/>
        <v>43150</v>
      </c>
      <c r="C24" s="20">
        <f t="shared" si="0"/>
        <v>43150</v>
      </c>
      <c r="D24" s="35"/>
      <c r="E24" s="36"/>
      <c r="F24" s="38"/>
      <c r="G24" s="35"/>
      <c r="H24" s="36"/>
      <c r="I24" s="37"/>
      <c r="J24" s="35"/>
      <c r="K24" s="36"/>
      <c r="L24" s="37"/>
      <c r="M24" s="23"/>
    </row>
    <row r="25" spans="2:14" ht="25.05" customHeight="1" x14ac:dyDescent="0.2">
      <c r="B25" s="19">
        <f t="shared" si="1"/>
        <v>43151</v>
      </c>
      <c r="C25" s="20">
        <f t="shared" si="0"/>
        <v>43151</v>
      </c>
      <c r="D25" s="35"/>
      <c r="E25" s="36"/>
      <c r="F25" s="37"/>
      <c r="G25" s="35"/>
      <c r="H25" s="36"/>
      <c r="I25" s="37"/>
      <c r="J25" s="35"/>
      <c r="K25" s="36"/>
      <c r="L25" s="37"/>
      <c r="M25" s="23"/>
    </row>
    <row r="26" spans="2:14" ht="25.05" customHeight="1" x14ac:dyDescent="0.2">
      <c r="B26" s="19">
        <f t="shared" si="1"/>
        <v>43152</v>
      </c>
      <c r="C26" s="20">
        <f t="shared" si="0"/>
        <v>43152</v>
      </c>
      <c r="D26" s="35"/>
      <c r="E26" s="36"/>
      <c r="F26" s="37"/>
      <c r="G26" s="35"/>
      <c r="H26" s="36"/>
      <c r="I26" s="37"/>
      <c r="J26" s="35"/>
      <c r="K26" s="36"/>
      <c r="L26" s="37"/>
      <c r="M26" s="23"/>
    </row>
    <row r="27" spans="2:14" ht="25.05" customHeight="1" x14ac:dyDescent="0.2">
      <c r="B27" s="19">
        <f t="shared" si="1"/>
        <v>43153</v>
      </c>
      <c r="C27" s="20">
        <f t="shared" si="0"/>
        <v>43153</v>
      </c>
      <c r="D27" s="35"/>
      <c r="E27" s="36"/>
      <c r="F27" s="37"/>
      <c r="G27" s="35"/>
      <c r="H27" s="36"/>
      <c r="I27" s="37"/>
      <c r="J27" s="35"/>
      <c r="K27" s="36"/>
      <c r="L27" s="37"/>
      <c r="M27" s="23"/>
    </row>
    <row r="28" spans="2:14" ht="25.05" customHeight="1" x14ac:dyDescent="0.2">
      <c r="B28" s="19">
        <f t="shared" si="1"/>
        <v>43154</v>
      </c>
      <c r="C28" s="20">
        <f t="shared" si="0"/>
        <v>43154</v>
      </c>
      <c r="D28" s="35"/>
      <c r="E28" s="36"/>
      <c r="F28" s="37"/>
      <c r="G28" s="35"/>
      <c r="H28" s="36"/>
      <c r="I28" s="37"/>
      <c r="J28" s="35"/>
      <c r="K28" s="36"/>
      <c r="L28" s="37"/>
      <c r="M28" s="28"/>
    </row>
    <row r="29" spans="2:14" ht="25.05" customHeight="1" x14ac:dyDescent="0.2">
      <c r="B29" s="19">
        <f t="shared" si="1"/>
        <v>43155</v>
      </c>
      <c r="C29" s="20">
        <f t="shared" si="0"/>
        <v>43155</v>
      </c>
      <c r="D29" s="35"/>
      <c r="E29" s="36"/>
      <c r="F29" s="37"/>
      <c r="G29" s="35"/>
      <c r="H29" s="36"/>
      <c r="I29" s="37"/>
      <c r="J29" s="35"/>
      <c r="K29" s="36"/>
      <c r="L29" s="37"/>
      <c r="M29" s="23"/>
    </row>
    <row r="30" spans="2:14" ht="25.05" customHeight="1" x14ac:dyDescent="0.2">
      <c r="B30" s="19">
        <f t="shared" si="1"/>
        <v>43156</v>
      </c>
      <c r="C30" s="20">
        <f t="shared" si="0"/>
        <v>43156</v>
      </c>
      <c r="D30" s="35"/>
      <c r="E30" s="36"/>
      <c r="F30" s="37"/>
      <c r="G30" s="35"/>
      <c r="H30" s="36"/>
      <c r="I30" s="37"/>
      <c r="J30" s="35"/>
      <c r="K30" s="36"/>
      <c r="L30" s="37"/>
      <c r="M30" s="23"/>
    </row>
    <row r="31" spans="2:14" ht="25.05" customHeight="1" x14ac:dyDescent="0.2">
      <c r="B31" s="19">
        <f t="shared" si="1"/>
        <v>43157</v>
      </c>
      <c r="C31" s="20">
        <f t="shared" si="0"/>
        <v>43157</v>
      </c>
      <c r="D31" s="35"/>
      <c r="E31" s="36"/>
      <c r="F31" s="37"/>
      <c r="G31" s="35"/>
      <c r="H31" s="36"/>
      <c r="I31" s="37"/>
      <c r="J31" s="35"/>
      <c r="K31" s="36"/>
      <c r="L31" s="37"/>
      <c r="M31" s="23"/>
    </row>
    <row r="32" spans="2:14" ht="25.05" customHeight="1" x14ac:dyDescent="0.2">
      <c r="B32" s="19">
        <f t="shared" si="1"/>
        <v>43158</v>
      </c>
      <c r="C32" s="20">
        <f t="shared" si="0"/>
        <v>43158</v>
      </c>
      <c r="D32" s="35"/>
      <c r="E32" s="36"/>
      <c r="F32" s="37"/>
      <c r="G32" s="35"/>
      <c r="H32" s="36"/>
      <c r="I32" s="37"/>
      <c r="J32" s="35"/>
      <c r="K32" s="36"/>
      <c r="L32" s="37"/>
      <c r="M32" s="22"/>
    </row>
    <row r="33" spans="2:13" ht="25.05" customHeight="1" x14ac:dyDescent="0.2">
      <c r="B33" s="19">
        <f t="shared" si="1"/>
        <v>43159</v>
      </c>
      <c r="C33" s="20">
        <f t="shared" si="0"/>
        <v>43159</v>
      </c>
      <c r="D33" s="35"/>
      <c r="E33" s="36"/>
      <c r="F33" s="37"/>
      <c r="G33" s="35"/>
      <c r="H33" s="36"/>
      <c r="I33" s="37"/>
      <c r="J33" s="35"/>
      <c r="K33" s="36"/>
      <c r="L33" s="37"/>
      <c r="M33" s="23"/>
    </row>
    <row r="34" spans="2:13" ht="25.05" customHeight="1" x14ac:dyDescent="0.2">
      <c r="B34" s="19">
        <f t="shared" si="1"/>
        <v>43160</v>
      </c>
      <c r="C34" s="20">
        <f t="shared" si="0"/>
        <v>43160</v>
      </c>
      <c r="D34" s="35"/>
      <c r="E34" s="36"/>
      <c r="F34" s="37"/>
      <c r="G34" s="35"/>
      <c r="H34" s="36"/>
      <c r="I34" s="37"/>
      <c r="J34" s="35"/>
      <c r="K34" s="36"/>
      <c r="L34" s="37"/>
      <c r="M34" s="26"/>
    </row>
    <row r="35" spans="2:13" ht="25.05" customHeight="1" x14ac:dyDescent="0.2">
      <c r="B35" s="19">
        <f t="shared" si="1"/>
        <v>43161</v>
      </c>
      <c r="C35" s="20">
        <f t="shared" si="0"/>
        <v>43161</v>
      </c>
      <c r="D35" s="35"/>
      <c r="E35" s="36"/>
      <c r="F35" s="37"/>
      <c r="G35" s="35"/>
      <c r="H35" s="36"/>
      <c r="I35" s="37"/>
      <c r="J35" s="35"/>
      <c r="K35" s="36"/>
      <c r="L35" s="37"/>
      <c r="M35" s="26"/>
    </row>
    <row r="36" spans="2:13" ht="25.05" customHeight="1" x14ac:dyDescent="0.2">
      <c r="B36" s="29">
        <f t="shared" si="1"/>
        <v>43162</v>
      </c>
      <c r="C36" s="30">
        <f t="shared" si="0"/>
        <v>43162</v>
      </c>
      <c r="D36" s="39"/>
      <c r="E36" s="40"/>
      <c r="F36" s="41"/>
      <c r="G36" s="39"/>
      <c r="H36" s="40"/>
      <c r="I36" s="41"/>
      <c r="J36" s="39"/>
      <c r="K36" s="40"/>
      <c r="L36" s="41"/>
      <c r="M36" s="31"/>
    </row>
  </sheetData>
  <mergeCells count="5">
    <mergeCell ref="D4:F4"/>
    <mergeCell ref="G4:I4"/>
    <mergeCell ref="M4:M5"/>
    <mergeCell ref="B2:M2"/>
    <mergeCell ref="J4:L4"/>
  </mergeCells>
  <phoneticPr fontId="7"/>
  <conditionalFormatting sqref="B6:M36">
    <cfRule type="expression" dxfId="8" priority="1">
      <formula>COUNTIF(月初め,$B6)&gt;0</formula>
    </cfRule>
    <cfRule type="expression" dxfId="7" priority="4">
      <formula>COUNTIF(休館日,$B6)&gt;0</formula>
    </cfRule>
  </conditionalFormatting>
  <conditionalFormatting sqref="B6:C36">
    <cfRule type="expression" dxfId="6" priority="2">
      <formula>OR(WEEKDAY($B6)=1,COUNTIF(祝日,$B6)&gt;0)</formula>
    </cfRule>
    <cfRule type="expression" dxfId="5" priority="3">
      <formula>WEEKDAY($B6)=7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5162-C618-402B-8D2B-01BBEA15813F}">
  <sheetPr>
    <pageSetUpPr fitToPage="1"/>
  </sheetPr>
  <dimension ref="A1:H36"/>
  <sheetViews>
    <sheetView showZeros="0" zoomScaleNormal="100" workbookViewId="0">
      <selection activeCell="B2" sqref="B2:G2"/>
    </sheetView>
  </sheetViews>
  <sheetFormatPr defaultRowHeight="18" customHeight="1" x14ac:dyDescent="0.2"/>
  <cols>
    <col min="1" max="1" width="8.88671875" style="47" customWidth="1"/>
    <col min="2" max="3" width="6.5546875" style="47" bestFit="1" customWidth="1"/>
    <col min="4" max="4" width="16.21875" style="47" bestFit="1" customWidth="1"/>
    <col min="5" max="5" width="38.6640625" style="47" bestFit="1" customWidth="1"/>
    <col min="6" max="6" width="21.44140625" style="47" bestFit="1" customWidth="1"/>
    <col min="7" max="7" width="21.33203125" style="47" bestFit="1" customWidth="1"/>
    <col min="8" max="16384" width="8.88671875" style="47"/>
  </cols>
  <sheetData>
    <row r="1" spans="1:8" ht="18" customHeight="1" x14ac:dyDescent="0.2">
      <c r="A1" s="46"/>
    </row>
    <row r="2" spans="1:8" ht="18" customHeight="1" x14ac:dyDescent="0.2">
      <c r="B2" s="73">
        <f>勤務表!B2</f>
        <v>43132</v>
      </c>
      <c r="C2" s="73"/>
      <c r="D2" s="73"/>
      <c r="E2" s="73"/>
      <c r="F2" s="73"/>
      <c r="G2" s="73"/>
      <c r="H2" s="54"/>
    </row>
    <row r="3" spans="1:8" ht="18" customHeight="1" x14ac:dyDescent="0.2">
      <c r="B3" s="48"/>
      <c r="C3" s="48"/>
      <c r="D3" s="48"/>
      <c r="E3" s="48"/>
      <c r="F3" s="48"/>
      <c r="G3" s="48"/>
      <c r="H3" s="54"/>
    </row>
    <row r="4" spans="1:8" ht="18" customHeight="1" x14ac:dyDescent="0.2">
      <c r="B4" s="49" t="s">
        <v>0</v>
      </c>
      <c r="C4" s="55" t="s">
        <v>2</v>
      </c>
      <c r="D4" s="59" t="s">
        <v>35</v>
      </c>
      <c r="E4" s="59" t="s">
        <v>36</v>
      </c>
      <c r="F4" s="59" t="s">
        <v>33</v>
      </c>
      <c r="G4" s="59" t="s">
        <v>34</v>
      </c>
    </row>
    <row r="5" spans="1:8" ht="18" customHeight="1" x14ac:dyDescent="0.2">
      <c r="B5" s="50" t="s">
        <v>1</v>
      </c>
      <c r="C5" s="50" t="s">
        <v>0</v>
      </c>
      <c r="D5" s="61" t="s">
        <v>29</v>
      </c>
      <c r="E5" s="62" t="s">
        <v>30</v>
      </c>
      <c r="F5" s="63" t="s">
        <v>31</v>
      </c>
      <c r="G5" s="64" t="s">
        <v>32</v>
      </c>
    </row>
    <row r="6" spans="1:8" ht="25.05" customHeight="1" x14ac:dyDescent="0.2">
      <c r="B6" s="51">
        <f>B2</f>
        <v>43132</v>
      </c>
      <c r="C6" s="56">
        <f>B6</f>
        <v>43132</v>
      </c>
      <c r="D6" s="51" t="b">
        <f>WEEKDAY($B6)=7</f>
        <v>0</v>
      </c>
      <c r="E6" s="51" t="b">
        <f t="shared" ref="E6:E36" si="0">OR(WEEKDAY($B6)=1,COUNTIF(祝日,$B6)&gt;0)</f>
        <v>0</v>
      </c>
      <c r="F6" s="51" t="b">
        <f t="shared" ref="F6:F36" si="1">COUNTIF(休館日,$B6)&gt;0</f>
        <v>0</v>
      </c>
      <c r="G6" s="51" t="b">
        <f t="shared" ref="G6:G36" si="2">COUNTIF(月初め,$B6)&gt;0</f>
        <v>1</v>
      </c>
    </row>
    <row r="7" spans="1:8" ht="25.05" customHeight="1" x14ac:dyDescent="0.2">
      <c r="B7" s="52">
        <f>B6+1</f>
        <v>43133</v>
      </c>
      <c r="C7" s="57">
        <f t="shared" ref="C7:C36" si="3">B7</f>
        <v>43133</v>
      </c>
      <c r="D7" s="52" t="b">
        <f t="shared" ref="D7:D36" si="4">WEEKDAY($B7)=7</f>
        <v>0</v>
      </c>
      <c r="E7" s="52" t="b">
        <f t="shared" si="0"/>
        <v>0</v>
      </c>
      <c r="F7" s="52" t="b">
        <f t="shared" si="1"/>
        <v>0</v>
      </c>
      <c r="G7" s="52" t="b">
        <f t="shared" si="2"/>
        <v>0</v>
      </c>
    </row>
    <row r="8" spans="1:8" ht="25.05" customHeight="1" x14ac:dyDescent="0.2">
      <c r="B8" s="52">
        <f t="shared" ref="B8:B36" si="5">B7+1</f>
        <v>43134</v>
      </c>
      <c r="C8" s="57">
        <f t="shared" si="3"/>
        <v>43134</v>
      </c>
      <c r="D8" s="52" t="b">
        <f t="shared" si="4"/>
        <v>1</v>
      </c>
      <c r="E8" s="52" t="b">
        <f t="shared" si="0"/>
        <v>0</v>
      </c>
      <c r="F8" s="52" t="b">
        <f t="shared" si="1"/>
        <v>0</v>
      </c>
      <c r="G8" s="52" t="b">
        <f t="shared" si="2"/>
        <v>0</v>
      </c>
    </row>
    <row r="9" spans="1:8" ht="25.05" customHeight="1" x14ac:dyDescent="0.2">
      <c r="B9" s="52">
        <f t="shared" si="5"/>
        <v>43135</v>
      </c>
      <c r="C9" s="57">
        <f t="shared" si="3"/>
        <v>43135</v>
      </c>
      <c r="D9" s="52" t="b">
        <f t="shared" si="4"/>
        <v>0</v>
      </c>
      <c r="E9" s="52" t="b">
        <f t="shared" si="0"/>
        <v>1</v>
      </c>
      <c r="F9" s="52" t="b">
        <f t="shared" si="1"/>
        <v>0</v>
      </c>
      <c r="G9" s="52" t="b">
        <f t="shared" si="2"/>
        <v>0</v>
      </c>
    </row>
    <row r="10" spans="1:8" ht="25.05" customHeight="1" x14ac:dyDescent="0.2">
      <c r="B10" s="52">
        <f t="shared" si="5"/>
        <v>43136</v>
      </c>
      <c r="C10" s="57">
        <f t="shared" si="3"/>
        <v>43136</v>
      </c>
      <c r="D10" s="52" t="b">
        <f t="shared" si="4"/>
        <v>0</v>
      </c>
      <c r="E10" s="52" t="b">
        <f t="shared" si="0"/>
        <v>0</v>
      </c>
      <c r="F10" s="52" t="b">
        <f t="shared" si="1"/>
        <v>1</v>
      </c>
      <c r="G10" s="52" t="b">
        <f t="shared" si="2"/>
        <v>0</v>
      </c>
    </row>
    <row r="11" spans="1:8" ht="25.05" customHeight="1" x14ac:dyDescent="0.2">
      <c r="B11" s="52">
        <f t="shared" si="5"/>
        <v>43137</v>
      </c>
      <c r="C11" s="57">
        <f t="shared" si="3"/>
        <v>43137</v>
      </c>
      <c r="D11" s="52" t="b">
        <f t="shared" si="4"/>
        <v>0</v>
      </c>
      <c r="E11" s="52" t="b">
        <f t="shared" si="0"/>
        <v>0</v>
      </c>
      <c r="F11" s="52" t="b">
        <f t="shared" si="1"/>
        <v>0</v>
      </c>
      <c r="G11" s="52" t="b">
        <f t="shared" si="2"/>
        <v>0</v>
      </c>
    </row>
    <row r="12" spans="1:8" ht="25.05" customHeight="1" x14ac:dyDescent="0.2">
      <c r="B12" s="52">
        <f t="shared" si="5"/>
        <v>43138</v>
      </c>
      <c r="C12" s="57">
        <f t="shared" si="3"/>
        <v>43138</v>
      </c>
      <c r="D12" s="52" t="b">
        <f t="shared" si="4"/>
        <v>0</v>
      </c>
      <c r="E12" s="52" t="b">
        <f t="shared" si="0"/>
        <v>0</v>
      </c>
      <c r="F12" s="52" t="b">
        <f t="shared" si="1"/>
        <v>0</v>
      </c>
      <c r="G12" s="52" t="b">
        <f t="shared" si="2"/>
        <v>0</v>
      </c>
    </row>
    <row r="13" spans="1:8" ht="25.05" customHeight="1" x14ac:dyDescent="0.2">
      <c r="B13" s="52">
        <f t="shared" si="5"/>
        <v>43139</v>
      </c>
      <c r="C13" s="57">
        <f t="shared" si="3"/>
        <v>43139</v>
      </c>
      <c r="D13" s="52" t="b">
        <f t="shared" si="4"/>
        <v>0</v>
      </c>
      <c r="E13" s="52" t="b">
        <f t="shared" si="0"/>
        <v>0</v>
      </c>
      <c r="F13" s="52" t="b">
        <f t="shared" si="1"/>
        <v>0</v>
      </c>
      <c r="G13" s="52" t="b">
        <f t="shared" si="2"/>
        <v>0</v>
      </c>
    </row>
    <row r="14" spans="1:8" ht="25.05" customHeight="1" x14ac:dyDescent="0.2">
      <c r="B14" s="52">
        <f t="shared" si="5"/>
        <v>43140</v>
      </c>
      <c r="C14" s="57">
        <f t="shared" si="3"/>
        <v>43140</v>
      </c>
      <c r="D14" s="52" t="b">
        <f t="shared" si="4"/>
        <v>0</v>
      </c>
      <c r="E14" s="52" t="b">
        <f t="shared" si="0"/>
        <v>0</v>
      </c>
      <c r="F14" s="52" t="b">
        <f t="shared" si="1"/>
        <v>0</v>
      </c>
      <c r="G14" s="52" t="b">
        <f t="shared" si="2"/>
        <v>0</v>
      </c>
    </row>
    <row r="15" spans="1:8" ht="25.05" customHeight="1" x14ac:dyDescent="0.2">
      <c r="B15" s="52">
        <f t="shared" si="5"/>
        <v>43141</v>
      </c>
      <c r="C15" s="57">
        <f t="shared" si="3"/>
        <v>43141</v>
      </c>
      <c r="D15" s="52" t="b">
        <f t="shared" si="4"/>
        <v>1</v>
      </c>
      <c r="E15" s="52" t="b">
        <f t="shared" si="0"/>
        <v>0</v>
      </c>
      <c r="F15" s="52" t="b">
        <f t="shared" si="1"/>
        <v>0</v>
      </c>
      <c r="G15" s="52" t="b">
        <f t="shared" si="2"/>
        <v>0</v>
      </c>
    </row>
    <row r="16" spans="1:8" ht="25.05" customHeight="1" x14ac:dyDescent="0.2">
      <c r="B16" s="52">
        <f t="shared" si="5"/>
        <v>43142</v>
      </c>
      <c r="C16" s="57">
        <f t="shared" si="3"/>
        <v>43142</v>
      </c>
      <c r="D16" s="52" t="b">
        <f t="shared" si="4"/>
        <v>0</v>
      </c>
      <c r="E16" s="52" t="b">
        <f t="shared" si="0"/>
        <v>1</v>
      </c>
      <c r="F16" s="52" t="b">
        <f t="shared" si="1"/>
        <v>0</v>
      </c>
      <c r="G16" s="52" t="b">
        <f t="shared" si="2"/>
        <v>0</v>
      </c>
    </row>
    <row r="17" spans="2:8" ht="25.05" customHeight="1" x14ac:dyDescent="0.2">
      <c r="B17" s="52">
        <f t="shared" si="5"/>
        <v>43143</v>
      </c>
      <c r="C17" s="57">
        <f t="shared" si="3"/>
        <v>43143</v>
      </c>
      <c r="D17" s="52" t="b">
        <f t="shared" si="4"/>
        <v>0</v>
      </c>
      <c r="E17" s="52" t="b">
        <f t="shared" si="0"/>
        <v>1</v>
      </c>
      <c r="F17" s="52" t="b">
        <f t="shared" si="1"/>
        <v>0</v>
      </c>
      <c r="G17" s="52" t="b">
        <f t="shared" si="2"/>
        <v>0</v>
      </c>
    </row>
    <row r="18" spans="2:8" ht="25.05" customHeight="1" x14ac:dyDescent="0.2">
      <c r="B18" s="52">
        <f t="shared" si="5"/>
        <v>43144</v>
      </c>
      <c r="C18" s="57">
        <f t="shared" si="3"/>
        <v>43144</v>
      </c>
      <c r="D18" s="52" t="b">
        <f t="shared" si="4"/>
        <v>0</v>
      </c>
      <c r="E18" s="52" t="b">
        <f t="shared" si="0"/>
        <v>0</v>
      </c>
      <c r="F18" s="52" t="b">
        <f t="shared" si="1"/>
        <v>1</v>
      </c>
      <c r="G18" s="52" t="b">
        <f t="shared" si="2"/>
        <v>0</v>
      </c>
    </row>
    <row r="19" spans="2:8" ht="25.05" customHeight="1" x14ac:dyDescent="0.2">
      <c r="B19" s="52">
        <f t="shared" si="5"/>
        <v>43145</v>
      </c>
      <c r="C19" s="57">
        <f t="shared" si="3"/>
        <v>43145</v>
      </c>
      <c r="D19" s="52" t="b">
        <f t="shared" si="4"/>
        <v>0</v>
      </c>
      <c r="E19" s="52" t="b">
        <f t="shared" si="0"/>
        <v>0</v>
      </c>
      <c r="F19" s="52" t="b">
        <f t="shared" si="1"/>
        <v>0</v>
      </c>
      <c r="G19" s="52" t="b">
        <f t="shared" si="2"/>
        <v>0</v>
      </c>
    </row>
    <row r="20" spans="2:8" ht="25.05" customHeight="1" x14ac:dyDescent="0.2">
      <c r="B20" s="52">
        <f t="shared" si="5"/>
        <v>43146</v>
      </c>
      <c r="C20" s="57">
        <f t="shared" si="3"/>
        <v>43146</v>
      </c>
      <c r="D20" s="52" t="b">
        <f t="shared" si="4"/>
        <v>0</v>
      </c>
      <c r="E20" s="52" t="b">
        <f t="shared" si="0"/>
        <v>0</v>
      </c>
      <c r="F20" s="52" t="b">
        <f t="shared" si="1"/>
        <v>0</v>
      </c>
      <c r="G20" s="52" t="b">
        <f t="shared" si="2"/>
        <v>0</v>
      </c>
    </row>
    <row r="21" spans="2:8" ht="25.05" customHeight="1" x14ac:dyDescent="0.2">
      <c r="B21" s="52">
        <f t="shared" si="5"/>
        <v>43147</v>
      </c>
      <c r="C21" s="57">
        <f t="shared" si="3"/>
        <v>43147</v>
      </c>
      <c r="D21" s="52" t="b">
        <f t="shared" si="4"/>
        <v>0</v>
      </c>
      <c r="E21" s="52" t="b">
        <f t="shared" si="0"/>
        <v>0</v>
      </c>
      <c r="F21" s="52" t="b">
        <f t="shared" si="1"/>
        <v>0</v>
      </c>
      <c r="G21" s="52" t="b">
        <f t="shared" si="2"/>
        <v>0</v>
      </c>
      <c r="H21" s="54"/>
    </row>
    <row r="22" spans="2:8" ht="25.05" customHeight="1" x14ac:dyDescent="0.2">
      <c r="B22" s="52">
        <f t="shared" si="5"/>
        <v>43148</v>
      </c>
      <c r="C22" s="57">
        <f t="shared" si="3"/>
        <v>43148</v>
      </c>
      <c r="D22" s="52" t="b">
        <f t="shared" si="4"/>
        <v>1</v>
      </c>
      <c r="E22" s="52" t="b">
        <f t="shared" si="0"/>
        <v>0</v>
      </c>
      <c r="F22" s="52" t="b">
        <f t="shared" si="1"/>
        <v>0</v>
      </c>
      <c r="G22" s="52" t="b">
        <f t="shared" si="2"/>
        <v>0</v>
      </c>
    </row>
    <row r="23" spans="2:8" ht="25.05" customHeight="1" x14ac:dyDescent="0.2">
      <c r="B23" s="52">
        <f t="shared" si="5"/>
        <v>43149</v>
      </c>
      <c r="C23" s="57">
        <f t="shared" si="3"/>
        <v>43149</v>
      </c>
      <c r="D23" s="52" t="b">
        <f t="shared" si="4"/>
        <v>0</v>
      </c>
      <c r="E23" s="52" t="b">
        <f t="shared" si="0"/>
        <v>1</v>
      </c>
      <c r="F23" s="52" t="b">
        <f t="shared" si="1"/>
        <v>0</v>
      </c>
      <c r="G23" s="52" t="b">
        <f t="shared" si="2"/>
        <v>0</v>
      </c>
    </row>
    <row r="24" spans="2:8" ht="25.05" customHeight="1" x14ac:dyDescent="0.2">
      <c r="B24" s="52">
        <f t="shared" si="5"/>
        <v>43150</v>
      </c>
      <c r="C24" s="57">
        <f t="shared" si="3"/>
        <v>43150</v>
      </c>
      <c r="D24" s="52" t="b">
        <f t="shared" si="4"/>
        <v>0</v>
      </c>
      <c r="E24" s="52" t="b">
        <f t="shared" si="0"/>
        <v>0</v>
      </c>
      <c r="F24" s="52" t="b">
        <f t="shared" si="1"/>
        <v>1</v>
      </c>
      <c r="G24" s="60" t="b">
        <f t="shared" si="2"/>
        <v>0</v>
      </c>
    </row>
    <row r="25" spans="2:8" ht="25.05" customHeight="1" x14ac:dyDescent="0.2">
      <c r="B25" s="52">
        <f t="shared" si="5"/>
        <v>43151</v>
      </c>
      <c r="C25" s="57">
        <f t="shared" si="3"/>
        <v>43151</v>
      </c>
      <c r="D25" s="52" t="b">
        <f t="shared" si="4"/>
        <v>0</v>
      </c>
      <c r="E25" s="52" t="b">
        <f t="shared" si="0"/>
        <v>0</v>
      </c>
      <c r="F25" s="52" t="b">
        <f t="shared" si="1"/>
        <v>0</v>
      </c>
      <c r="G25" s="52" t="b">
        <f t="shared" si="2"/>
        <v>0</v>
      </c>
    </row>
    <row r="26" spans="2:8" ht="25.05" customHeight="1" x14ac:dyDescent="0.2">
      <c r="B26" s="52">
        <f t="shared" si="5"/>
        <v>43152</v>
      </c>
      <c r="C26" s="57">
        <f t="shared" si="3"/>
        <v>43152</v>
      </c>
      <c r="D26" s="52" t="b">
        <f t="shared" si="4"/>
        <v>0</v>
      </c>
      <c r="E26" s="52" t="b">
        <f t="shared" si="0"/>
        <v>0</v>
      </c>
      <c r="F26" s="52" t="b">
        <f t="shared" si="1"/>
        <v>0</v>
      </c>
      <c r="G26" s="52" t="b">
        <f t="shared" si="2"/>
        <v>0</v>
      </c>
    </row>
    <row r="27" spans="2:8" ht="25.05" customHeight="1" x14ac:dyDescent="0.2">
      <c r="B27" s="52">
        <f t="shared" si="5"/>
        <v>43153</v>
      </c>
      <c r="C27" s="57">
        <f t="shared" si="3"/>
        <v>43153</v>
      </c>
      <c r="D27" s="52" t="b">
        <f t="shared" si="4"/>
        <v>0</v>
      </c>
      <c r="E27" s="52" t="b">
        <f t="shared" si="0"/>
        <v>0</v>
      </c>
      <c r="F27" s="52" t="b">
        <f t="shared" si="1"/>
        <v>0</v>
      </c>
      <c r="G27" s="52" t="b">
        <f t="shared" si="2"/>
        <v>0</v>
      </c>
    </row>
    <row r="28" spans="2:8" ht="25.05" customHeight="1" x14ac:dyDescent="0.2">
      <c r="B28" s="52">
        <f t="shared" si="5"/>
        <v>43154</v>
      </c>
      <c r="C28" s="57">
        <f t="shared" si="3"/>
        <v>43154</v>
      </c>
      <c r="D28" s="52" t="b">
        <f t="shared" si="4"/>
        <v>0</v>
      </c>
      <c r="E28" s="52" t="b">
        <f t="shared" si="0"/>
        <v>0</v>
      </c>
      <c r="F28" s="52" t="b">
        <f t="shared" si="1"/>
        <v>0</v>
      </c>
      <c r="G28" s="52" t="b">
        <f t="shared" si="2"/>
        <v>0</v>
      </c>
    </row>
    <row r="29" spans="2:8" ht="25.05" customHeight="1" x14ac:dyDescent="0.2">
      <c r="B29" s="52">
        <f t="shared" si="5"/>
        <v>43155</v>
      </c>
      <c r="C29" s="57">
        <f t="shared" si="3"/>
        <v>43155</v>
      </c>
      <c r="D29" s="52" t="b">
        <f t="shared" si="4"/>
        <v>1</v>
      </c>
      <c r="E29" s="52" t="b">
        <f t="shared" si="0"/>
        <v>0</v>
      </c>
      <c r="F29" s="52" t="b">
        <f t="shared" si="1"/>
        <v>0</v>
      </c>
      <c r="G29" s="52" t="b">
        <f t="shared" si="2"/>
        <v>0</v>
      </c>
    </row>
    <row r="30" spans="2:8" ht="25.05" customHeight="1" x14ac:dyDescent="0.2">
      <c r="B30" s="52">
        <f t="shared" si="5"/>
        <v>43156</v>
      </c>
      <c r="C30" s="57">
        <f t="shared" si="3"/>
        <v>43156</v>
      </c>
      <c r="D30" s="52" t="b">
        <f t="shared" si="4"/>
        <v>0</v>
      </c>
      <c r="E30" s="52" t="b">
        <f t="shared" si="0"/>
        <v>1</v>
      </c>
      <c r="F30" s="52" t="b">
        <f t="shared" si="1"/>
        <v>0</v>
      </c>
      <c r="G30" s="52" t="b">
        <f t="shared" si="2"/>
        <v>0</v>
      </c>
    </row>
    <row r="31" spans="2:8" ht="25.05" customHeight="1" x14ac:dyDescent="0.2">
      <c r="B31" s="52">
        <f t="shared" si="5"/>
        <v>43157</v>
      </c>
      <c r="C31" s="57">
        <f t="shared" si="3"/>
        <v>43157</v>
      </c>
      <c r="D31" s="52" t="b">
        <f t="shared" si="4"/>
        <v>0</v>
      </c>
      <c r="E31" s="52" t="b">
        <f t="shared" si="0"/>
        <v>0</v>
      </c>
      <c r="F31" s="52" t="b">
        <f t="shared" si="1"/>
        <v>1</v>
      </c>
      <c r="G31" s="52" t="b">
        <f t="shared" si="2"/>
        <v>0</v>
      </c>
    </row>
    <row r="32" spans="2:8" ht="25.05" customHeight="1" x14ac:dyDescent="0.2">
      <c r="B32" s="52">
        <f t="shared" si="5"/>
        <v>43158</v>
      </c>
      <c r="C32" s="57">
        <f t="shared" si="3"/>
        <v>43158</v>
      </c>
      <c r="D32" s="52" t="b">
        <f t="shared" si="4"/>
        <v>0</v>
      </c>
      <c r="E32" s="52" t="b">
        <f t="shared" si="0"/>
        <v>0</v>
      </c>
      <c r="F32" s="52" t="b">
        <f t="shared" si="1"/>
        <v>0</v>
      </c>
      <c r="G32" s="52" t="b">
        <f t="shared" si="2"/>
        <v>0</v>
      </c>
    </row>
    <row r="33" spans="2:7" ht="25.05" customHeight="1" x14ac:dyDescent="0.2">
      <c r="B33" s="52">
        <f t="shared" si="5"/>
        <v>43159</v>
      </c>
      <c r="C33" s="57">
        <f t="shared" si="3"/>
        <v>43159</v>
      </c>
      <c r="D33" s="52" t="b">
        <f t="shared" si="4"/>
        <v>0</v>
      </c>
      <c r="E33" s="52" t="b">
        <f t="shared" si="0"/>
        <v>0</v>
      </c>
      <c r="F33" s="52" t="b">
        <f t="shared" si="1"/>
        <v>0</v>
      </c>
      <c r="G33" s="52" t="b">
        <f t="shared" si="2"/>
        <v>0</v>
      </c>
    </row>
    <row r="34" spans="2:7" ht="25.05" customHeight="1" x14ac:dyDescent="0.2">
      <c r="B34" s="52">
        <f t="shared" si="5"/>
        <v>43160</v>
      </c>
      <c r="C34" s="57">
        <f t="shared" si="3"/>
        <v>43160</v>
      </c>
      <c r="D34" s="52" t="b">
        <f t="shared" si="4"/>
        <v>0</v>
      </c>
      <c r="E34" s="52" t="b">
        <f t="shared" si="0"/>
        <v>0</v>
      </c>
      <c r="F34" s="52" t="b">
        <f t="shared" si="1"/>
        <v>0</v>
      </c>
      <c r="G34" s="52" t="b">
        <f t="shared" si="2"/>
        <v>1</v>
      </c>
    </row>
    <row r="35" spans="2:7" ht="25.05" customHeight="1" x14ac:dyDescent="0.2">
      <c r="B35" s="52">
        <f t="shared" si="5"/>
        <v>43161</v>
      </c>
      <c r="C35" s="57">
        <f t="shared" si="3"/>
        <v>43161</v>
      </c>
      <c r="D35" s="52" t="b">
        <f t="shared" si="4"/>
        <v>0</v>
      </c>
      <c r="E35" s="52" t="b">
        <f t="shared" si="0"/>
        <v>0</v>
      </c>
      <c r="F35" s="52" t="b">
        <f t="shared" si="1"/>
        <v>0</v>
      </c>
      <c r="G35" s="52" t="b">
        <f t="shared" si="2"/>
        <v>0</v>
      </c>
    </row>
    <row r="36" spans="2:7" ht="25.05" customHeight="1" x14ac:dyDescent="0.2">
      <c r="B36" s="53">
        <f t="shared" si="5"/>
        <v>43162</v>
      </c>
      <c r="C36" s="58">
        <f t="shared" si="3"/>
        <v>43162</v>
      </c>
      <c r="D36" s="53" t="b">
        <f t="shared" si="4"/>
        <v>1</v>
      </c>
      <c r="E36" s="53" t="b">
        <f t="shared" si="0"/>
        <v>0</v>
      </c>
      <c r="F36" s="53" t="b">
        <f t="shared" si="1"/>
        <v>0</v>
      </c>
      <c r="G36" s="53" t="b">
        <f t="shared" si="2"/>
        <v>0</v>
      </c>
    </row>
  </sheetData>
  <mergeCells count="1">
    <mergeCell ref="B2:G2"/>
  </mergeCells>
  <phoneticPr fontId="7"/>
  <conditionalFormatting sqref="B6:G36">
    <cfRule type="expression" dxfId="4" priority="3">
      <formula>COUNTIF(月初め,$B6)&gt;0</formula>
    </cfRule>
    <cfRule type="expression" dxfId="3" priority="6">
      <formula>COUNTIF(休館日,$B6)&gt;0</formula>
    </cfRule>
  </conditionalFormatting>
  <conditionalFormatting sqref="B6:C36">
    <cfRule type="expression" dxfId="2" priority="4">
      <formula>OR(WEEKDAY($B6)=1,COUNTIF(祝日,$B6)&gt;0)</formula>
    </cfRule>
    <cfRule type="expression" dxfId="1" priority="5">
      <formula>WEEKDAY($B6)=7</formula>
    </cfRule>
  </conditionalFormatting>
  <conditionalFormatting sqref="D6:G36">
    <cfRule type="containsText" dxfId="0" priority="1" operator="containsText" text="TRUE">
      <formula>NOT(ISERROR(SEARCH("TRUE",D6)))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休館日</vt:lpstr>
      <vt:lpstr>勤務表</vt:lpstr>
      <vt:lpstr>条件付き書式の条件となる数式</vt:lpstr>
      <vt:lpstr>休館日</vt:lpstr>
      <vt:lpstr>月初め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SAKAEPC</cp:lastModifiedBy>
  <cp:lastPrinted>2018-05-02T05:09:56Z</cp:lastPrinted>
  <dcterms:created xsi:type="dcterms:W3CDTF">2011-04-06T00:15:11Z</dcterms:created>
  <dcterms:modified xsi:type="dcterms:W3CDTF">2018-05-02T05:10:04Z</dcterms:modified>
</cp:coreProperties>
</file>